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per Davide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<sst xmlns="http://schemas.openxmlformats.org/spreadsheetml/2006/main" count="34" uniqueCount="28">
  <si>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/>
  </si>
  <si>
    <t>FERIE</t>
  </si>
  <si>
    <t>MALATTIA</t>
  </si>
  <si>
    <t>Totali</t>
  </si>
  <si>
    <t>AZIENDA MULTISERVIZI ABBIATENSE GESTIONI AMBIENTALI S.P.A.</t>
  </si>
  <si>
    <t>NUMERI</t>
  </si>
  <si>
    <t>DIPENDENTI</t>
  </si>
  <si>
    <t>L. 104</t>
  </si>
  <si>
    <t>MATERNITA'</t>
  </si>
  <si>
    <t>ALTRE ASSENZE</t>
  </si>
  <si>
    <t>SCIOPERI</t>
  </si>
  <si>
    <t>ASSENZE NON RETRIBUITE</t>
  </si>
  <si>
    <t>GIORNI PRESENZA COMPLESSIVI</t>
  </si>
  <si>
    <t>GIORNI ASSENZA COMPLESSIVI</t>
  </si>
  <si>
    <t>ORE ORDINARIE EFFETTIVE</t>
  </si>
  <si>
    <t>SETTORE</t>
  </si>
  <si>
    <t>Qualifica</t>
  </si>
  <si>
    <t>DIRIGENTI</t>
  </si>
  <si>
    <t>DIRIGENTE</t>
  </si>
  <si>
    <t>GAS ACQUA</t>
  </si>
  <si>
    <t xml:space="preserve">IMPIEGATO AMM </t>
  </si>
  <si>
    <t>QUADRI</t>
  </si>
  <si>
    <t>FARMACIE</t>
  </si>
  <si>
    <t>IMPIEGATI</t>
  </si>
  <si>
    <t>CIMITERIALI</t>
  </si>
  <si>
    <t>OPERAI</t>
  </si>
  <si>
    <t>IMPIEGATI P. T. 50%</t>
  </si>
  <si>
    <t>2° SEMESTRE 2016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</si>
</sst>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</numFmts>
  <fonts count="42">
    <font>
      <sz val="10"/>
      <color indexed="8"/>
      <name val="Arial"/>
      <family val="0"/>
    </font>
    <font>
      <sz val="9"/>
      <color indexed="63"/>
      <name val="Verdana"/>
      <family val="0"/>
    </font>
    <font>
      <sz val="10"/>
      <color indexed="63"/>
      <name val="Verdana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Century Gothic"/>
      <family val="2"/>
    </font>
    <font>
      <sz val="8"/>
      <color indexed="63"/>
      <name val="MS Sans Serif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9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0" fillId="0" borderId="0" xfId="0" applyAlignment="1">
      <alignment/>
    </xf>
    <xf numFmtId="0" fontId="1" fillId="35" borderId="17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3" fontId="6" fillId="34" borderId="14" xfId="0" applyNumberFormat="1" applyFont="1" applyFill="1" applyBorder="1" applyAlignment="1">
      <alignment horizontal="right" wrapText="1"/>
    </xf>
    <xf numFmtId="4" fontId="7" fillId="34" borderId="14" xfId="0" applyNumberFormat="1" applyFont="1" applyFill="1" applyBorder="1" applyAlignment="1">
      <alignment horizontal="right" wrapText="1"/>
    </xf>
    <xf numFmtId="4" fontId="6" fillId="0" borderId="16" xfId="0" applyNumberFormat="1" applyFont="1" applyFill="1" applyBorder="1" applyAlignment="1">
      <alignment horizontal="right" wrapText="1"/>
    </xf>
    <xf numFmtId="0" fontId="1" fillId="35" borderId="18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3" fontId="6" fillId="34" borderId="19" xfId="0" applyNumberFormat="1" applyFont="1" applyFill="1" applyBorder="1" applyAlignment="1">
      <alignment horizontal="right" wrapText="1"/>
    </xf>
    <xf numFmtId="4" fontId="7" fillId="34" borderId="19" xfId="0" applyNumberFormat="1" applyFont="1" applyFill="1" applyBorder="1" applyAlignment="1">
      <alignment horizontal="right" wrapText="1"/>
    </xf>
    <xf numFmtId="0" fontId="1" fillId="35" borderId="20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4" fontId="6" fillId="34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5" fillId="36" borderId="21" xfId="0" applyFont="1" applyFill="1" applyBorder="1" applyAlignment="1" applyProtection="1">
      <alignment horizontal="center" vertical="center" textRotation="90" wrapText="1"/>
      <protection hidden="1"/>
    </xf>
    <xf numFmtId="0" fontId="5" fillId="36" borderId="22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37" borderId="26" xfId="0" applyFont="1" applyFill="1" applyBorder="1" applyAlignment="1" applyProtection="1">
      <alignment horizontal="center" vertical="center" textRotation="90"/>
      <protection hidden="1"/>
    </xf>
    <xf numFmtId="0" fontId="5" fillId="37" borderId="27" xfId="0" applyFont="1" applyFill="1" applyBorder="1" applyAlignment="1" applyProtection="1">
      <alignment horizontal="center" vertical="center" textRotation="90"/>
      <protection hidden="1"/>
    </xf>
    <xf numFmtId="0" fontId="5" fillId="37" borderId="28" xfId="0" applyFont="1" applyFill="1" applyBorder="1" applyAlignment="1" applyProtection="1">
      <alignment horizontal="center" vertical="center" textRotation="90"/>
      <protection hidden="1"/>
    </xf>
    <xf numFmtId="0" fontId="5" fillId="37" borderId="29" xfId="0" applyFont="1" applyFill="1" applyBorder="1" applyAlignment="1" applyProtection="1">
      <alignment horizontal="center" vertical="center" textRotation="90"/>
      <protection hidden="1"/>
    </xf>
    <xf numFmtId="0" fontId="5" fillId="37" borderId="30" xfId="0" applyFont="1" applyFill="1" applyBorder="1" applyAlignment="1" applyProtection="1">
      <alignment horizontal="center" vertical="center" textRotation="90"/>
      <protection hidden="1"/>
    </xf>
    <xf numFmtId="0" fontId="5" fillId="37" borderId="31" xfId="0" applyFont="1" applyFill="1" applyBorder="1" applyAlignment="1" applyProtection="1">
      <alignment horizontal="center" vertical="center" textRotation="90"/>
      <protection hidden="1"/>
    </xf>
    <xf numFmtId="0" fontId="5" fillId="37" borderId="32" xfId="0" applyFont="1" applyFill="1" applyBorder="1" applyAlignment="1" applyProtection="1">
      <alignment horizontal="center" vertical="center" textRotation="90" wrapText="1"/>
      <protection hidden="1"/>
    </xf>
    <xf numFmtId="4" fontId="7" fillId="0" borderId="16" xfId="0" applyNumberFormat="1" applyFont="1" applyFill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FF"/>
      <rgbColor rgb="00E1EFFF"/>
      <rgbColor rgb="00D5DAF0"/>
      <rgbColor rgb="00FFFFFF"/>
      <rgbColor rgb="00BFC7E8"/>
      <rgbColor rgb="00EFE0EF"/>
      <rgbColor rgb="00E0C1E0"/>
      <rgbColor rgb="00D4AAD4"/>
      <rgbColor rgb="00C993C9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0.8515625" style="0" customWidth="1"/>
    <col min="2" max="2" width="22.140625" style="0" customWidth="1"/>
    <col min="3" max="3" width="6.00390625" style="0" customWidth="1"/>
    <col min="4" max="4" width="9.28125" style="0" customWidth="1"/>
    <col min="5" max="5" width="8.00390625" style="0" customWidth="1"/>
    <col min="6" max="9" width="6.00390625" style="0" customWidth="1"/>
    <col min="10" max="12" width="9.7109375" style="0" customWidth="1"/>
    <col min="13" max="13" width="9.7109375" style="3" hidden="1" customWidth="1"/>
  </cols>
  <sheetData>
    <row r="1" spans="3:13" ht="24" customHeight="1">
      <c r="C1" s="33" t="s">
        <v>4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3:13" ht="6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" customHeight="1">
      <c r="A3" s="34" t="s">
        <v>27</v>
      </c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ht="6.75" customHeight="1" thickBot="1"/>
    <row r="5" spans="3:13" ht="12.75" customHeight="1" thickBot="1">
      <c r="C5" s="4"/>
      <c r="D5" s="35" t="s">
        <v>5</v>
      </c>
      <c r="E5" s="36"/>
      <c r="F5" s="36"/>
      <c r="G5" s="36"/>
      <c r="H5" s="36"/>
      <c r="I5" s="36"/>
      <c r="J5" s="36"/>
      <c r="K5" s="36"/>
      <c r="L5" s="37"/>
      <c r="M5" s="5"/>
    </row>
    <row r="6" spans="1:13" ht="26.25" customHeight="1" thickBot="1">
      <c r="A6" s="6" t="s">
        <v>0</v>
      </c>
      <c r="B6" s="7" t="s">
        <v>0</v>
      </c>
      <c r="C6" s="38" t="s">
        <v>6</v>
      </c>
      <c r="D6" s="40" t="s">
        <v>1</v>
      </c>
      <c r="E6" s="42" t="s">
        <v>2</v>
      </c>
      <c r="F6" s="42" t="s">
        <v>7</v>
      </c>
      <c r="G6" s="42" t="s">
        <v>8</v>
      </c>
      <c r="H6" s="42" t="s">
        <v>9</v>
      </c>
      <c r="I6" s="42" t="s">
        <v>10</v>
      </c>
      <c r="J6" s="44" t="s">
        <v>11</v>
      </c>
      <c r="K6" s="44" t="s">
        <v>12</v>
      </c>
      <c r="L6" s="44" t="s">
        <v>13</v>
      </c>
      <c r="M6" s="31" t="s">
        <v>14</v>
      </c>
    </row>
    <row r="7" spans="1:13" ht="48.75" customHeight="1" thickBot="1">
      <c r="A7" s="8"/>
      <c r="B7" s="9"/>
      <c r="C7" s="39"/>
      <c r="D7" s="41"/>
      <c r="E7" s="43"/>
      <c r="F7" s="43"/>
      <c r="G7" s="43"/>
      <c r="H7" s="43"/>
      <c r="I7" s="43"/>
      <c r="J7" s="44"/>
      <c r="K7" s="44"/>
      <c r="L7" s="44"/>
      <c r="M7" s="32"/>
    </row>
    <row r="8" spans="1:13" s="14" customFormat="1" ht="27" customHeight="1" thickBot="1">
      <c r="A8" s="10" t="s">
        <v>15</v>
      </c>
      <c r="B8" s="11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4" customFormat="1" ht="16.5" customHeight="1" thickBot="1">
      <c r="A9" s="15" t="s">
        <v>17</v>
      </c>
      <c r="B9" s="16" t="s">
        <v>18</v>
      </c>
      <c r="C9" s="17">
        <v>1</v>
      </c>
      <c r="D9" s="18">
        <f>184/8</f>
        <v>23</v>
      </c>
      <c r="E9" s="18">
        <f>24/8</f>
        <v>3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f>M9/8</f>
        <v>100</v>
      </c>
      <c r="L9" s="18">
        <f aca="true" t="shared" si="0" ref="L9:L15">(D9+E9+F9+G9+H9+I9+J9)</f>
        <v>26</v>
      </c>
      <c r="M9" s="19">
        <v>800</v>
      </c>
    </row>
    <row r="10" spans="1:15" s="14" customFormat="1" ht="16.5" customHeight="1" thickBot="1">
      <c r="A10" s="20" t="s">
        <v>19</v>
      </c>
      <c r="B10" s="16" t="s">
        <v>20</v>
      </c>
      <c r="C10" s="17">
        <v>4</v>
      </c>
      <c r="D10" s="18">
        <f>488/7.7</f>
        <v>63.37662337662338</v>
      </c>
      <c r="E10" s="18">
        <f>(341.5)/7.7</f>
        <v>44.35064935064935</v>
      </c>
      <c r="F10" s="18">
        <v>0</v>
      </c>
      <c r="G10" s="18">
        <v>0</v>
      </c>
      <c r="H10" s="18">
        <f>(31)/7.7</f>
        <v>4.025974025974026</v>
      </c>
      <c r="I10" s="18">
        <v>0</v>
      </c>
      <c r="J10" s="18">
        <v>0</v>
      </c>
      <c r="K10" s="18">
        <f>M10/7.7</f>
        <v>391.6233766233766</v>
      </c>
      <c r="L10" s="18">
        <f t="shared" si="0"/>
        <v>111.75324675324674</v>
      </c>
      <c r="M10" s="19">
        <v>3015.5</v>
      </c>
      <c r="O10" s="21"/>
    </row>
    <row r="11" spans="1:13" s="14" customFormat="1" ht="16.5" customHeight="1" thickBot="1">
      <c r="A11" s="20" t="s">
        <v>19</v>
      </c>
      <c r="B11" s="16" t="s">
        <v>21</v>
      </c>
      <c r="C11" s="17">
        <v>5</v>
      </c>
      <c r="D11" s="18">
        <f>823.5/7.6</f>
        <v>108.35526315789474</v>
      </c>
      <c r="E11" s="18">
        <f>38.5/7.6</f>
        <v>5.065789473684211</v>
      </c>
      <c r="F11" s="18">
        <f>31/7.6</f>
        <v>4.078947368421053</v>
      </c>
      <c r="G11" s="18">
        <v>0</v>
      </c>
      <c r="H11" s="18">
        <f>(143.5)/7.6</f>
        <v>18.88157894736842</v>
      </c>
      <c r="I11" s="18">
        <v>0</v>
      </c>
      <c r="J11" s="18">
        <v>0</v>
      </c>
      <c r="K11" s="18">
        <f>M11/7.6</f>
        <v>496.18421052631584</v>
      </c>
      <c r="L11" s="18">
        <f t="shared" si="0"/>
        <v>136.3815789473684</v>
      </c>
      <c r="M11" s="19">
        <v>3771</v>
      </c>
    </row>
    <row r="12" spans="1:13" s="14" customFormat="1" ht="16.5" customHeight="1" thickBot="1">
      <c r="A12" s="20" t="s">
        <v>22</v>
      </c>
      <c r="B12" s="16" t="s">
        <v>23</v>
      </c>
      <c r="C12" s="22">
        <v>5</v>
      </c>
      <c r="D12" s="23">
        <v>95.5</v>
      </c>
      <c r="E12" s="23">
        <v>2</v>
      </c>
      <c r="F12" s="23">
        <v>0</v>
      </c>
      <c r="G12" s="23">
        <v>105</v>
      </c>
      <c r="H12" s="23">
        <v>6.9</v>
      </c>
      <c r="I12" s="23">
        <v>0</v>
      </c>
      <c r="J12" s="18">
        <v>0</v>
      </c>
      <c r="K12" s="23">
        <f>M12/8</f>
        <v>415.09375</v>
      </c>
      <c r="L12" s="23">
        <f t="shared" si="0"/>
        <v>209.4</v>
      </c>
      <c r="M12" s="45">
        <v>3320.75</v>
      </c>
    </row>
    <row r="13" spans="1:13" s="14" customFormat="1" ht="16.5" customHeight="1" thickBot="1">
      <c r="A13" s="20" t="s">
        <v>22</v>
      </c>
      <c r="B13" s="16" t="s">
        <v>26</v>
      </c>
      <c r="C13" s="22">
        <v>2</v>
      </c>
      <c r="D13" s="23">
        <v>32</v>
      </c>
      <c r="E13" s="23">
        <v>2</v>
      </c>
      <c r="F13" s="23">
        <v>0</v>
      </c>
      <c r="G13" s="23">
        <v>0</v>
      </c>
      <c r="H13" s="23">
        <v>5.37</v>
      </c>
      <c r="I13" s="23">
        <v>0</v>
      </c>
      <c r="J13" s="18">
        <v>0</v>
      </c>
      <c r="K13" s="23">
        <f>M13/4</f>
        <v>209.625</v>
      </c>
      <c r="L13" s="23">
        <f t="shared" si="0"/>
        <v>39.37</v>
      </c>
      <c r="M13" s="45">
        <v>838.5</v>
      </c>
    </row>
    <row r="14" spans="1:13" s="14" customFormat="1" ht="16.5" customHeight="1" thickBot="1">
      <c r="A14" s="20" t="s">
        <v>22</v>
      </c>
      <c r="B14" s="16" t="s">
        <v>21</v>
      </c>
      <c r="C14" s="22">
        <v>2</v>
      </c>
      <c r="D14" s="23">
        <v>35</v>
      </c>
      <c r="E14" s="23">
        <v>0</v>
      </c>
      <c r="F14" s="23">
        <v>0</v>
      </c>
      <c r="G14" s="23">
        <v>0</v>
      </c>
      <c r="H14" s="23">
        <v>4.43</v>
      </c>
      <c r="I14" s="23">
        <v>0</v>
      </c>
      <c r="J14" s="18">
        <v>0</v>
      </c>
      <c r="K14" s="23">
        <f>M14/8</f>
        <v>201.3125</v>
      </c>
      <c r="L14" s="23">
        <f t="shared" si="0"/>
        <v>39.43</v>
      </c>
      <c r="M14" s="45">
        <v>1610.5</v>
      </c>
    </row>
    <row r="15" spans="1:13" s="14" customFormat="1" ht="16.5" customHeight="1" thickBot="1">
      <c r="A15" s="24" t="s">
        <v>24</v>
      </c>
      <c r="B15" s="16" t="s">
        <v>25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18">
        <v>0</v>
      </c>
      <c r="K15" s="23">
        <v>0</v>
      </c>
      <c r="L15" s="23">
        <v>0</v>
      </c>
      <c r="M15" s="45">
        <v>0</v>
      </c>
    </row>
    <row r="16" spans="1:14" s="14" customFormat="1" ht="20.25" customHeight="1" thickBot="1">
      <c r="A16" s="25"/>
      <c r="B16" s="25" t="s">
        <v>3</v>
      </c>
      <c r="C16" s="26">
        <f>SUM(C9:C15)</f>
        <v>19</v>
      </c>
      <c r="D16" s="18">
        <f>SUM(D9:D15)</f>
        <v>357.23188653451814</v>
      </c>
      <c r="E16" s="18">
        <f aca="true" t="shared" si="1" ref="E16:M16">SUM(E9:E15)</f>
        <v>56.41643882433356</v>
      </c>
      <c r="F16" s="18">
        <f t="shared" si="1"/>
        <v>4.078947368421053</v>
      </c>
      <c r="G16" s="18">
        <f t="shared" si="1"/>
        <v>105</v>
      </c>
      <c r="H16" s="18">
        <f t="shared" si="1"/>
        <v>39.60755297334244</v>
      </c>
      <c r="I16" s="18">
        <f t="shared" si="1"/>
        <v>0</v>
      </c>
      <c r="J16" s="18">
        <f t="shared" si="1"/>
        <v>0</v>
      </c>
      <c r="K16" s="18">
        <f t="shared" si="1"/>
        <v>1813.8388371496924</v>
      </c>
      <c r="L16" s="18">
        <f t="shared" si="1"/>
        <v>562.334825700615</v>
      </c>
      <c r="M16" s="26">
        <f t="shared" si="1"/>
        <v>13356.25</v>
      </c>
      <c r="N16" s="21"/>
    </row>
    <row r="17" spans="1:13" s="14" customFormat="1" ht="26.25" customHeight="1">
      <c r="A17" s="27"/>
      <c r="B17" s="27" t="s">
        <v>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4:14" ht="12.75">
      <c r="D18" s="28"/>
      <c r="F18" s="29"/>
      <c r="M18" s="30"/>
      <c r="N18" s="29"/>
    </row>
    <row r="19" spans="4:13" ht="12.75">
      <c r="D19" s="28"/>
      <c r="E19" s="29"/>
      <c r="M19" s="30"/>
    </row>
    <row r="20" spans="4:13" ht="12.75">
      <c r="D20" s="30"/>
      <c r="M20" s="28"/>
    </row>
    <row r="21" spans="4:13" ht="12.75">
      <c r="D21" s="30"/>
      <c r="M21" s="30"/>
    </row>
    <row r="22" spans="4:13" ht="12.75">
      <c r="D22" s="3"/>
      <c r="K22" s="29"/>
      <c r="M22" s="30"/>
    </row>
    <row r="23" spans="4:13" ht="12.75">
      <c r="D23" s="30"/>
      <c r="M23" s="30"/>
    </row>
    <row r="24" spans="4:13" ht="12.75">
      <c r="D24" s="30"/>
      <c r="M24" s="30"/>
    </row>
    <row r="25" spans="4:13" ht="12.75">
      <c r="D25" s="30"/>
      <c r="M25" s="30"/>
    </row>
    <row r="26" ht="12.75">
      <c r="D26" s="30"/>
    </row>
    <row r="27" ht="12.75">
      <c r="D27" s="30"/>
    </row>
    <row r="28" ht="12.75">
      <c r="D28" s="30"/>
    </row>
    <row r="29" ht="12.75">
      <c r="D29" s="30"/>
    </row>
    <row r="30" ht="12.75">
      <c r="D30" s="30"/>
    </row>
    <row r="31" ht="12.75">
      <c r="D31" s="30"/>
    </row>
    <row r="32" ht="12.75">
      <c r="D32" s="30"/>
    </row>
    <row r="33" ht="12.75">
      <c r="D33" s="30"/>
    </row>
    <row r="34" ht="12.75">
      <c r="D34" s="30"/>
    </row>
    <row r="35" ht="12.75">
      <c r="D35" s="30"/>
    </row>
  </sheetData>
  <sheetProtection/>
  <mergeCells count="15">
    <mergeCell ref="H6:H7"/>
    <mergeCell ref="I6:I7"/>
    <mergeCell ref="J6:J7"/>
    <mergeCell ref="K6:K7"/>
    <mergeCell ref="L6:L7"/>
    <mergeCell ref="M6:M7"/>
    <mergeCell ref="C1:M1"/>
    <mergeCell ref="C2:M2"/>
    <mergeCell ref="A3:B3"/>
    <mergeCell ref="D5:L5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Arioli</cp:lastModifiedBy>
  <cp:lastPrinted>2016-01-28T09:59:02Z</cp:lastPrinted>
  <dcterms:modified xsi:type="dcterms:W3CDTF">2017-02-27T10:04:38Z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